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<sst xmlns="http://schemas.openxmlformats.org/spreadsheetml/2006/main" count="10" uniqueCount="8">
  <si>
    <t>Loan Amount</t>
  </si>
  <si>
    <t>Loan Interest Rate</t>
  </si>
  <si>
    <t>Term (yrs)</t>
  </si>
  <si>
    <t>Installments Per Year</t>
  </si>
  <si>
    <t>Installment</t>
  </si>
  <si>
    <t>Balance</t>
  </si>
  <si>
    <t>Principal</t>
  </si>
  <si>
    <t>Interest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</si>
</sst>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3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1">
    <border/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2" fontId="1" numFmtId="164" xfId="0" applyAlignment="1" applyFill="1" applyFont="1" applyNumberFormat="1">
      <alignment readingOrder="0"/>
    </xf>
    <xf borderId="0" fillId="2" fontId="1" numFmtId="10" xfId="0" applyAlignment="1" applyFont="1" applyNumberFormat="1">
      <alignment readingOrder="0"/>
    </xf>
    <xf borderId="0" fillId="2" fontId="1" numFmtId="0" xfId="0" applyAlignment="1" applyFont="1">
      <alignment readingOrder="0"/>
    </xf>
    <xf borderId="0" fillId="0" fontId="1" numFmtId="164" xfId="0" applyFont="1" applyNumberFormat="1"/>
    <xf borderId="0" fillId="0" fontId="2" numFmtId="0" xfId="0" applyAlignment="1" applyFont="1">
      <alignment readingOrder="0"/>
    </xf>
    <xf borderId="0" fillId="0" fontId="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75"/>
  </cols>
  <sheetData>
    <row r="1">
      <c r="A1" s="1" t="s">
        <v>0</v>
      </c>
      <c r="B1" s="2">
        <v>40000.0</v>
      </c>
    </row>
    <row r="2">
      <c r="A2" s="1" t="s">
        <v>1</v>
      </c>
      <c r="B2" s="3">
        <v>0.05125</v>
      </c>
    </row>
    <row r="3">
      <c r="A3" s="1" t="s">
        <v>2</v>
      </c>
      <c r="B3" s="4">
        <v>2.0</v>
      </c>
    </row>
    <row r="4">
      <c r="A4" s="1" t="s">
        <v>3</v>
      </c>
      <c r="B4" s="4">
        <v>12.0</v>
      </c>
    </row>
    <row r="7">
      <c r="A7" s="1" t="s">
        <v>4</v>
      </c>
      <c r="B7" s="5">
        <f>pmt(B2/B4,B3*B4,-B1,0,0)</f>
        <v>1757.095674</v>
      </c>
    </row>
    <row r="8">
      <c r="A8" s="6" t="s">
        <v>4</v>
      </c>
      <c r="B8" s="6" t="s">
        <v>5</v>
      </c>
      <c r="C8" s="6" t="s">
        <v>4</v>
      </c>
      <c r="D8" s="6" t="s">
        <v>6</v>
      </c>
      <c r="E8" s="6" t="s">
        <v>7</v>
      </c>
    </row>
    <row r="9">
      <c r="A9" s="1">
        <v>0.0</v>
      </c>
      <c r="B9" s="5">
        <f>B1</f>
        <v>40000</v>
      </c>
    </row>
    <row r="10">
      <c r="A10" s="7">
        <f t="array" ref="A10:A33">sequence(B3*B4,1)</f>
        <v>1</v>
      </c>
      <c r="B10" s="5">
        <f t="shared" ref="B10:B33" si="1">B9-D10</f>
        <v>38413.73766</v>
      </c>
      <c r="C10" s="5">
        <f t="shared" ref="C10:C33" si="2">$B$7</f>
        <v>1757.095674</v>
      </c>
      <c r="D10" s="5">
        <f t="shared" ref="D10:D33" si="3">C10-E10</f>
        <v>1586.26234</v>
      </c>
      <c r="E10" s="5">
        <f t="shared" ref="E10:E33" si="4">ipmt($B$2/$B$4,A10,$B$3*$B$4,-$B$1,0,0)</f>
        <v>170.8333333</v>
      </c>
    </row>
    <row r="11">
      <c r="A11" s="7">
        <v>2.0</v>
      </c>
      <c r="B11" s="5">
        <f t="shared" si="1"/>
        <v>36820.70066</v>
      </c>
      <c r="C11" s="5">
        <f t="shared" si="2"/>
        <v>1757.095674</v>
      </c>
      <c r="D11" s="5">
        <f t="shared" si="3"/>
        <v>1593.037002</v>
      </c>
      <c r="E11" s="5">
        <f t="shared" si="4"/>
        <v>164.0586713</v>
      </c>
    </row>
    <row r="12">
      <c r="A12" s="7">
        <v>3.0</v>
      </c>
      <c r="B12" s="5">
        <f t="shared" si="1"/>
        <v>35220.86006</v>
      </c>
      <c r="C12" s="5">
        <f t="shared" si="2"/>
        <v>1757.095674</v>
      </c>
      <c r="D12" s="5">
        <f t="shared" si="3"/>
        <v>1599.840598</v>
      </c>
      <c r="E12" s="5">
        <f t="shared" si="4"/>
        <v>157.2550757</v>
      </c>
    </row>
    <row r="13">
      <c r="A13" s="7">
        <v>4.0</v>
      </c>
      <c r="B13" s="5">
        <f t="shared" si="1"/>
        <v>33614.18681</v>
      </c>
      <c r="C13" s="5">
        <f t="shared" si="2"/>
        <v>1757.095674</v>
      </c>
      <c r="D13" s="5">
        <f t="shared" si="3"/>
        <v>1606.67325</v>
      </c>
      <c r="E13" s="5">
        <f t="shared" si="4"/>
        <v>150.4224232</v>
      </c>
    </row>
    <row r="14">
      <c r="A14" s="7">
        <v>5.0</v>
      </c>
      <c r="B14" s="5">
        <f t="shared" si="1"/>
        <v>32000.65173</v>
      </c>
      <c r="C14" s="5">
        <f t="shared" si="2"/>
        <v>1757.095674</v>
      </c>
      <c r="D14" s="5">
        <f t="shared" si="3"/>
        <v>1613.535084</v>
      </c>
      <c r="E14" s="5">
        <f t="shared" si="4"/>
        <v>143.5605895</v>
      </c>
    </row>
    <row r="15">
      <c r="A15" s="7">
        <v>6.0</v>
      </c>
      <c r="B15" s="5">
        <f t="shared" si="1"/>
        <v>30380.2255</v>
      </c>
      <c r="C15" s="5">
        <f t="shared" si="2"/>
        <v>1757.095674</v>
      </c>
      <c r="D15" s="5">
        <f t="shared" si="3"/>
        <v>1620.426224</v>
      </c>
      <c r="E15" s="5">
        <f t="shared" si="4"/>
        <v>136.6694501</v>
      </c>
    </row>
    <row r="16">
      <c r="A16" s="7">
        <v>7.0</v>
      </c>
      <c r="B16" s="5">
        <f t="shared" si="1"/>
        <v>28752.87871</v>
      </c>
      <c r="C16" s="5">
        <f t="shared" si="2"/>
        <v>1757.095674</v>
      </c>
      <c r="D16" s="5">
        <f t="shared" si="3"/>
        <v>1627.346794</v>
      </c>
      <c r="E16" s="5">
        <f t="shared" si="4"/>
        <v>129.7488797</v>
      </c>
    </row>
    <row r="17">
      <c r="A17" s="7">
        <v>8.0</v>
      </c>
      <c r="B17" s="5">
        <f t="shared" si="1"/>
        <v>27118.58179</v>
      </c>
      <c r="C17" s="5">
        <f t="shared" si="2"/>
        <v>1757.095674</v>
      </c>
      <c r="D17" s="5">
        <f t="shared" si="3"/>
        <v>1634.296921</v>
      </c>
      <c r="E17" s="5">
        <f t="shared" si="4"/>
        <v>122.7987528</v>
      </c>
    </row>
    <row r="18">
      <c r="A18" s="7">
        <v>9.0</v>
      </c>
      <c r="B18" s="5">
        <f t="shared" si="1"/>
        <v>25477.30506</v>
      </c>
      <c r="C18" s="5">
        <f t="shared" si="2"/>
        <v>1757.095674</v>
      </c>
      <c r="D18" s="5">
        <f t="shared" si="3"/>
        <v>1641.276731</v>
      </c>
      <c r="E18" s="5">
        <f t="shared" si="4"/>
        <v>115.818943</v>
      </c>
    </row>
    <row r="19">
      <c r="A19" s="7">
        <v>10.0</v>
      </c>
      <c r="B19" s="5">
        <f t="shared" si="1"/>
        <v>23829.01871</v>
      </c>
      <c r="C19" s="5">
        <f t="shared" si="2"/>
        <v>1757.095674</v>
      </c>
      <c r="D19" s="5">
        <f t="shared" si="3"/>
        <v>1648.28635</v>
      </c>
      <c r="E19" s="5">
        <f t="shared" si="4"/>
        <v>108.8093237</v>
      </c>
    </row>
    <row r="20">
      <c r="A20" s="7">
        <v>11.0</v>
      </c>
      <c r="B20" s="5">
        <f t="shared" si="1"/>
        <v>22173.6928</v>
      </c>
      <c r="C20" s="5">
        <f t="shared" si="2"/>
        <v>1757.095674</v>
      </c>
      <c r="D20" s="5">
        <f t="shared" si="3"/>
        <v>1655.325906</v>
      </c>
      <c r="E20" s="5">
        <f t="shared" si="4"/>
        <v>101.7697674</v>
      </c>
    </row>
    <row r="21">
      <c r="A21" s="7">
        <v>12.0</v>
      </c>
      <c r="B21" s="5">
        <f t="shared" si="1"/>
        <v>20511.29727</v>
      </c>
      <c r="C21" s="5">
        <f t="shared" si="2"/>
        <v>1757.095674</v>
      </c>
      <c r="D21" s="5">
        <f t="shared" si="3"/>
        <v>1662.395527</v>
      </c>
      <c r="E21" s="5">
        <f t="shared" si="4"/>
        <v>94.70014633</v>
      </c>
    </row>
    <row r="22">
      <c r="A22" s="7">
        <v>13.0</v>
      </c>
      <c r="B22" s="5">
        <f t="shared" si="1"/>
        <v>18841.80193</v>
      </c>
      <c r="C22" s="5">
        <f t="shared" si="2"/>
        <v>1757.095674</v>
      </c>
      <c r="D22" s="5">
        <f t="shared" si="3"/>
        <v>1669.495341</v>
      </c>
      <c r="E22" s="5">
        <f t="shared" si="4"/>
        <v>87.6003321</v>
      </c>
    </row>
    <row r="23">
      <c r="A23" s="7">
        <v>14.0</v>
      </c>
      <c r="B23" s="5">
        <f t="shared" si="1"/>
        <v>17165.17645</v>
      </c>
      <c r="C23" s="5">
        <f t="shared" si="2"/>
        <v>1757.095674</v>
      </c>
      <c r="D23" s="5">
        <f t="shared" si="3"/>
        <v>1676.625478</v>
      </c>
      <c r="E23" s="5">
        <f t="shared" si="4"/>
        <v>80.47019575</v>
      </c>
    </row>
    <row r="24">
      <c r="A24" s="7">
        <v>15.0</v>
      </c>
      <c r="B24" s="5">
        <f t="shared" si="1"/>
        <v>15481.39039</v>
      </c>
      <c r="C24" s="5">
        <f t="shared" si="2"/>
        <v>1757.095674</v>
      </c>
      <c r="D24" s="5">
        <f t="shared" si="3"/>
        <v>1683.786066</v>
      </c>
      <c r="E24" s="5">
        <f t="shared" si="4"/>
        <v>73.30960777</v>
      </c>
    </row>
    <row r="25">
      <c r="A25" s="7">
        <v>16.0</v>
      </c>
      <c r="B25" s="5">
        <f t="shared" si="1"/>
        <v>13790.41315</v>
      </c>
      <c r="C25" s="5">
        <f t="shared" si="2"/>
        <v>1757.095674</v>
      </c>
      <c r="D25" s="5">
        <f t="shared" si="3"/>
        <v>1690.977235</v>
      </c>
      <c r="E25" s="5">
        <f t="shared" si="4"/>
        <v>66.11843812</v>
      </c>
    </row>
    <row r="26">
      <c r="A26" s="7">
        <v>17.0</v>
      </c>
      <c r="B26" s="5">
        <f t="shared" si="1"/>
        <v>12092.21404</v>
      </c>
      <c r="C26" s="5">
        <f t="shared" si="2"/>
        <v>1757.095674</v>
      </c>
      <c r="D26" s="5">
        <f t="shared" si="3"/>
        <v>1698.199117</v>
      </c>
      <c r="E26" s="5">
        <f t="shared" si="4"/>
        <v>58.89655617</v>
      </c>
    </row>
    <row r="27">
      <c r="A27" s="7">
        <v>18.0</v>
      </c>
      <c r="B27" s="5">
        <f t="shared" si="1"/>
        <v>10386.76219</v>
      </c>
      <c r="C27" s="5">
        <f t="shared" si="2"/>
        <v>1757.095674</v>
      </c>
      <c r="D27" s="5">
        <f t="shared" si="3"/>
        <v>1705.451843</v>
      </c>
      <c r="E27" s="5">
        <f t="shared" si="4"/>
        <v>51.64383078</v>
      </c>
    </row>
    <row r="28">
      <c r="A28" s="7">
        <v>19.0</v>
      </c>
      <c r="B28" s="5">
        <f t="shared" si="1"/>
        <v>8674.026649</v>
      </c>
      <c r="C28" s="5">
        <f t="shared" si="2"/>
        <v>1757.095674</v>
      </c>
      <c r="D28" s="5">
        <f t="shared" si="3"/>
        <v>1712.735543</v>
      </c>
      <c r="E28" s="5">
        <f t="shared" si="4"/>
        <v>44.3601302</v>
      </c>
    </row>
    <row r="29">
      <c r="A29" s="7">
        <v>20.0</v>
      </c>
      <c r="B29" s="5">
        <f t="shared" si="1"/>
        <v>6953.976298</v>
      </c>
      <c r="C29" s="5">
        <f t="shared" si="2"/>
        <v>1757.095674</v>
      </c>
      <c r="D29" s="5">
        <f t="shared" si="3"/>
        <v>1720.050351</v>
      </c>
      <c r="E29" s="5">
        <f t="shared" si="4"/>
        <v>37.04532215</v>
      </c>
    </row>
    <row r="30">
      <c r="A30" s="7">
        <v>21.0</v>
      </c>
      <c r="B30" s="5">
        <f t="shared" si="1"/>
        <v>5226.579898</v>
      </c>
      <c r="C30" s="5">
        <f t="shared" si="2"/>
        <v>1757.095674</v>
      </c>
      <c r="D30" s="5">
        <f t="shared" si="3"/>
        <v>1727.3964</v>
      </c>
      <c r="E30" s="5">
        <f t="shared" si="4"/>
        <v>29.69927377</v>
      </c>
    </row>
    <row r="31">
      <c r="A31" s="7">
        <v>22.0</v>
      </c>
      <c r="B31" s="5">
        <f t="shared" si="1"/>
        <v>3491.806076</v>
      </c>
      <c r="C31" s="5">
        <f t="shared" si="2"/>
        <v>1757.095674</v>
      </c>
      <c r="D31" s="5">
        <f t="shared" si="3"/>
        <v>1734.773822</v>
      </c>
      <c r="E31" s="5">
        <f t="shared" si="4"/>
        <v>22.32185165</v>
      </c>
    </row>
    <row r="32">
      <c r="A32" s="7">
        <v>23.0</v>
      </c>
      <c r="B32" s="5">
        <f t="shared" si="1"/>
        <v>1749.623324</v>
      </c>
      <c r="C32" s="5">
        <f t="shared" si="2"/>
        <v>1757.095674</v>
      </c>
      <c r="D32" s="5">
        <f t="shared" si="3"/>
        <v>1742.182752</v>
      </c>
      <c r="E32" s="5">
        <f t="shared" si="4"/>
        <v>14.91292178</v>
      </c>
    </row>
    <row r="33">
      <c r="A33" s="7">
        <v>24.0</v>
      </c>
      <c r="B33" s="5">
        <f t="shared" si="1"/>
        <v>-0.000000001008629624</v>
      </c>
      <c r="C33" s="5">
        <f t="shared" si="2"/>
        <v>1757.095674</v>
      </c>
      <c r="D33" s="5">
        <f t="shared" si="3"/>
        <v>1749.623324</v>
      </c>
      <c r="E33" s="5">
        <f t="shared" si="4"/>
        <v>7.472349613</v>
      </c>
    </row>
  </sheetData>
  <drawing r:id="rId1"/>
</worksheet>
</file>